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O:\Centralkansliet\Kommunstyrelsen\Personalchefen\KAD 2023\Cirkulär 2025\Cirkulär 8 - KÅVAS\"/>
    </mc:Choice>
  </mc:AlternateContent>
  <xr:revisionPtr revIDLastSave="0" documentId="13_ncr:1_{FBD1CA27-F83A-4D08-B271-183832442EE0}" xr6:coauthVersionLast="47" xr6:coauthVersionMax="47" xr10:uidLastSave="{00000000-0000-0000-0000-000000000000}"/>
  <bookViews>
    <workbookView xWindow="1170" yWindow="1170" windowWidth="21600" windowHeight="10920" xr2:uid="{76345B9A-225C-4499-BC74-A3D3B1AC60D5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1" i="1" l="1"/>
  <c r="C41" i="1"/>
  <c r="AB12" i="1"/>
  <c r="AB10" i="1"/>
  <c r="AB8" i="1"/>
  <c r="AB6" i="1"/>
  <c r="C43" i="1"/>
  <c r="B43" i="1"/>
  <c r="B45" i="1"/>
  <c r="B44" i="1"/>
  <c r="C45" i="1"/>
  <c r="C44" i="1"/>
  <c r="B42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C42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L12" i="1"/>
  <c r="L10" i="1"/>
  <c r="L8" i="1"/>
  <c r="L6" i="1"/>
  <c r="K12" i="1"/>
  <c r="K6" i="1"/>
  <c r="AF6" i="1"/>
  <c r="AF7" i="1"/>
  <c r="AF8" i="1"/>
  <c r="AF9" i="1"/>
  <c r="AF10" i="1"/>
  <c r="AF11" i="1"/>
  <c r="AF12" i="1"/>
  <c r="AF5" i="1"/>
  <c r="AD12" i="1"/>
  <c r="AC12" i="1"/>
  <c r="AA12" i="1"/>
  <c r="Z12" i="1"/>
  <c r="Y12" i="1"/>
  <c r="X12" i="1"/>
  <c r="W12" i="1"/>
  <c r="V12" i="1"/>
  <c r="U12" i="1"/>
  <c r="T12" i="1"/>
  <c r="S12" i="1"/>
  <c r="R12" i="1"/>
  <c r="Q12" i="1"/>
  <c r="P12" i="1"/>
  <c r="O12" i="1"/>
  <c r="N12" i="1"/>
  <c r="M12" i="1"/>
  <c r="J12" i="1"/>
  <c r="I12" i="1"/>
  <c r="H12" i="1"/>
  <c r="G12" i="1"/>
  <c r="F12" i="1"/>
  <c r="E12" i="1"/>
  <c r="D12" i="1"/>
  <c r="C12" i="1"/>
  <c r="AE12" i="1" s="1"/>
  <c r="AD10" i="1"/>
  <c r="AC10" i="1"/>
  <c r="AA10" i="1"/>
  <c r="Z10" i="1"/>
  <c r="Y10" i="1"/>
  <c r="X10" i="1"/>
  <c r="W10" i="1"/>
  <c r="V10" i="1"/>
  <c r="U10" i="1"/>
  <c r="T10" i="1"/>
  <c r="S10" i="1"/>
  <c r="R10" i="1"/>
  <c r="Q10" i="1"/>
  <c r="P10" i="1"/>
  <c r="O10" i="1"/>
  <c r="N10" i="1"/>
  <c r="M10" i="1"/>
  <c r="K10" i="1"/>
  <c r="J10" i="1"/>
  <c r="I10" i="1"/>
  <c r="H10" i="1"/>
  <c r="G10" i="1"/>
  <c r="F10" i="1"/>
  <c r="E10" i="1"/>
  <c r="D10" i="1"/>
  <c r="C10" i="1"/>
  <c r="AE10" i="1" s="1"/>
  <c r="F8" i="1"/>
  <c r="AD8" i="1"/>
  <c r="AC8" i="1"/>
  <c r="AA8" i="1"/>
  <c r="Z8" i="1"/>
  <c r="Y8" i="1"/>
  <c r="X8" i="1"/>
  <c r="W8" i="1"/>
  <c r="V8" i="1"/>
  <c r="U8" i="1"/>
  <c r="T8" i="1"/>
  <c r="S8" i="1"/>
  <c r="R8" i="1"/>
  <c r="Q8" i="1"/>
  <c r="P8" i="1"/>
  <c r="O8" i="1"/>
  <c r="N8" i="1"/>
  <c r="M8" i="1"/>
  <c r="K8" i="1"/>
  <c r="J8" i="1"/>
  <c r="I8" i="1"/>
  <c r="H8" i="1"/>
  <c r="G8" i="1"/>
  <c r="E8" i="1"/>
  <c r="D8" i="1"/>
  <c r="C8" i="1"/>
  <c r="AE8" i="1" s="1"/>
  <c r="D6" i="1"/>
  <c r="E6" i="1"/>
  <c r="F6" i="1"/>
  <c r="G6" i="1"/>
  <c r="H6" i="1"/>
  <c r="I6" i="1"/>
  <c r="J6" i="1"/>
  <c r="M6" i="1"/>
  <c r="N6" i="1"/>
  <c r="O6" i="1"/>
  <c r="P6" i="1"/>
  <c r="Q6" i="1"/>
  <c r="R6" i="1"/>
  <c r="S6" i="1"/>
  <c r="T6" i="1"/>
  <c r="U6" i="1"/>
  <c r="V6" i="1"/>
  <c r="W6" i="1"/>
  <c r="X6" i="1"/>
  <c r="Y6" i="1"/>
  <c r="Z6" i="1"/>
  <c r="AA6" i="1"/>
  <c r="AC6" i="1"/>
  <c r="AD6" i="1"/>
  <c r="C6" i="1"/>
  <c r="AE6" i="1" s="1"/>
</calcChain>
</file>

<file path=xl/sharedStrings.xml><?xml version="1.0" encoding="utf-8"?>
<sst xmlns="http://schemas.openxmlformats.org/spreadsheetml/2006/main" count="51" uniqueCount="47">
  <si>
    <t>Poäng:</t>
  </si>
  <si>
    <t>Namn:                     Värde:</t>
  </si>
  <si>
    <t>Korgar</t>
  </si>
  <si>
    <t>Belopp</t>
  </si>
  <si>
    <t>PELLE</t>
  </si>
  <si>
    <t>KALLE</t>
  </si>
  <si>
    <t>II</t>
  </si>
  <si>
    <t>Summa</t>
  </si>
  <si>
    <t>BOSSE</t>
  </si>
  <si>
    <t>PEKKA</t>
  </si>
  <si>
    <t>I</t>
  </si>
  <si>
    <t>III</t>
  </si>
  <si>
    <t>Poäng</t>
  </si>
  <si>
    <t>-</t>
  </si>
  <si>
    <t>9-12</t>
  </si>
  <si>
    <t>4.Framställning av läromedel</t>
  </si>
  <si>
    <t>5.Deltar i EHG, speciellt för speciallärare</t>
  </si>
  <si>
    <t>6.Mentor eller handledare i en grupp </t>
  </si>
  <si>
    <t>7.Ledare för arbetsgrupp</t>
  </si>
  <si>
    <t>8. Långa projekt som vara över flera terminer, tex. skrivande skola, läsande skola</t>
  </si>
  <si>
    <t>9. IT-ansvariga pedagoger</t>
  </si>
  <si>
    <t xml:space="preserve">*10  Övrig uppgift  1-3 poäng (kan ges ifall behov finns lokalt, t.ex. medlem i ledningsgrupp) </t>
  </si>
  <si>
    <t>11. Klassansvar åk 7-9 och 1-6</t>
  </si>
  <si>
    <t>13. Merarbete pga av integrerade elever från specialklassen i vanlig undervisning</t>
  </si>
  <si>
    <t>14. Medlem i arbetsgrupp</t>
  </si>
  <si>
    <t>15. Mentorskap/ kollegialt lärande</t>
  </si>
  <si>
    <t>16. Skolpoliser och patruller</t>
  </si>
  <si>
    <t>17. Förenkla läromedel (FBU)</t>
  </si>
  <si>
    <t>18. Lärare som hanterar schemaläggning för flera personer, t.ex sin egen, elevernas, rasterna, assisternas m.fl  i första hand studiolärare och specialklasslärare</t>
  </si>
  <si>
    <t>19. Handledning av assistenter</t>
  </si>
  <si>
    <t>20. Hem och skola samarbete</t>
  </si>
  <si>
    <t>22. Undervisning som kräver extra språkkunskap (barn med annat modersmål mm)</t>
  </si>
  <si>
    <t>Beskrivning</t>
  </si>
  <si>
    <t>24. Ledare / ansvarig lärare för kortare projekt (t.ex. mattevecka, friluftsdag)</t>
  </si>
  <si>
    <t>25. Trivselgruppen (trivsel på arbetsplatsen)</t>
  </si>
  <si>
    <t>27. Merarbete för vice rektorer/föreståndare</t>
  </si>
  <si>
    <t>28. Merarbete för rektorer/föreståndare</t>
  </si>
  <si>
    <t xml:space="preserve">26. Överföringar (klasslärare vid åk 1, klasslärare åk 6, klassföreståndare åk 7) </t>
  </si>
  <si>
    <t>2. Hemmasittare_elever med ohälsa_IP/ÅP elever</t>
  </si>
  <si>
    <t>3.Klasslärare/klassföreståndare i en  7-9  grupp som handleder  och organiserar stödåtgärder pga IP/ÅP</t>
  </si>
  <si>
    <t>12. Stora gruppstorlekar ( åk 1-2 21+, åk 3-6 23+, sammansatta klasser 21+, sammansatta klasser med fler än 2 årskurser)</t>
  </si>
  <si>
    <t>21. Annat övrigt arbete, ex. rastleksaker (utöver egna ämnet, arbetsgivaren tolkar)</t>
  </si>
  <si>
    <t>23. Medlem i arbetarskyddskommisionen eller motsvarande organ för personalsamarbete</t>
  </si>
  <si>
    <t xml:space="preserve">1. Extra arbete till följd av barn och vårdnadshavare  med varierande behov (t.ex. utåtagerande eller kulturell bakgrund) </t>
  </si>
  <si>
    <t>1-4</t>
  </si>
  <si>
    <t>5-8</t>
  </si>
  <si>
    <t>UPPDATERAT 28.8.2025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</si>
</sst>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[$€-40B]_-;\-* #,##0.00\ [$€-40B]_-;_-* &quot;-&quot;??\ [$€-40B]_-;_-@_-"/>
    <numFmt numFmtId="165" formatCode="0.0"/>
  </numFmts>
  <fonts count="5" x14ac:knownFonts="1">
    <font>
      <sz val="11"/>
      <color theme="1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sz val="11"/>
      <color theme="6"/>
      <name val="Aptos Narrow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C00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7" borderId="2" xfId="0" applyFill="1" applyBorder="1"/>
    <xf numFmtId="0" fontId="0" fillId="7" borderId="5" xfId="0" applyFill="1" applyBorder="1"/>
    <xf numFmtId="0" fontId="0" fillId="7" borderId="6" xfId="0" applyFill="1" applyBorder="1"/>
    <xf numFmtId="0" fontId="0" fillId="8" borderId="7" xfId="0" applyFill="1" applyBorder="1"/>
    <xf numFmtId="164" fontId="0" fillId="8" borderId="10" xfId="0" applyNumberFormat="1" applyFill="1" applyBorder="1"/>
    <xf numFmtId="0" fontId="0" fillId="6" borderId="0" xfId="0" applyFill="1" applyProtection="1">
      <protection locked="0"/>
    </xf>
    <xf numFmtId="0" fontId="0" fillId="6" borderId="0" xfId="0" applyFill="1"/>
    <xf numFmtId="0" fontId="0" fillId="6" borderId="0" xfId="0" applyFill="1" applyAlignment="1">
      <alignment textRotation="90"/>
    </xf>
    <xf numFmtId="0" fontId="0" fillId="5" borderId="0" xfId="0" applyFill="1"/>
    <xf numFmtId="0" fontId="0" fillId="5" borderId="8" xfId="0" applyFill="1" applyBorder="1" applyAlignment="1">
      <alignment textRotation="90"/>
    </xf>
    <xf numFmtId="0" fontId="0" fillId="9" borderId="11" xfId="0" applyFill="1" applyBorder="1"/>
    <xf numFmtId="0" fontId="0" fillId="9" borderId="12" xfId="0" applyFill="1" applyBorder="1"/>
    <xf numFmtId="0" fontId="0" fillId="9" borderId="13" xfId="0" applyFill="1" applyBorder="1"/>
    <xf numFmtId="0" fontId="0" fillId="0" borderId="1" xfId="0" applyBorder="1" applyProtection="1">
      <protection locked="0"/>
    </xf>
    <xf numFmtId="0" fontId="0" fillId="6" borderId="2" xfId="0" applyFill="1" applyBorder="1" applyProtection="1">
      <protection locked="0"/>
    </xf>
    <xf numFmtId="0" fontId="0" fillId="6" borderId="3" xfId="0" applyFill="1" applyBorder="1" applyProtection="1">
      <protection locked="0"/>
    </xf>
    <xf numFmtId="0" fontId="0" fillId="6" borderId="4" xfId="0" applyFill="1" applyBorder="1" applyProtection="1">
      <protection locked="0"/>
    </xf>
    <xf numFmtId="0" fontId="0" fillId="5" borderId="15" xfId="0" applyFill="1" applyBorder="1" applyProtection="1">
      <protection locked="0"/>
    </xf>
    <xf numFmtId="0" fontId="0" fillId="5" borderId="14" xfId="0" applyFill="1" applyBorder="1" applyProtection="1">
      <protection locked="0"/>
    </xf>
    <xf numFmtId="0" fontId="0" fillId="5" borderId="0" xfId="0" applyFill="1" applyAlignment="1">
      <alignment textRotation="90"/>
    </xf>
    <xf numFmtId="0" fontId="0" fillId="5" borderId="17" xfId="0" applyFill="1" applyBorder="1" applyProtection="1">
      <protection locked="0"/>
    </xf>
    <xf numFmtId="0" fontId="0" fillId="5" borderId="13" xfId="0" applyFill="1" applyBorder="1"/>
    <xf numFmtId="0" fontId="0" fillId="6" borderId="18" xfId="0" applyFill="1" applyBorder="1" applyProtection="1">
      <protection locked="0"/>
    </xf>
    <xf numFmtId="0" fontId="0" fillId="0" borderId="13" xfId="0" applyBorder="1"/>
    <xf numFmtId="0" fontId="0" fillId="10" borderId="16" xfId="0" applyFill="1" applyBorder="1" applyProtection="1">
      <protection locked="0"/>
    </xf>
    <xf numFmtId="0" fontId="0" fillId="10" borderId="14" xfId="0" applyFill="1" applyBorder="1" applyProtection="1">
      <protection locked="0"/>
    </xf>
    <xf numFmtId="165" fontId="0" fillId="8" borderId="7" xfId="0" applyNumberFormat="1" applyFill="1" applyBorder="1"/>
    <xf numFmtId="0" fontId="0" fillId="8" borderId="9" xfId="0" quotePrefix="1" applyFill="1" applyBorder="1"/>
    <xf numFmtId="0" fontId="0" fillId="8" borderId="9" xfId="0" applyFill="1" applyBorder="1" applyAlignment="1">
      <alignment horizontal="left"/>
    </xf>
    <xf numFmtId="0" fontId="0" fillId="9" borderId="20" xfId="0" applyFill="1" applyBorder="1"/>
    <xf numFmtId="0" fontId="0" fillId="5" borderId="19" xfId="0" applyFill="1" applyBorder="1"/>
    <xf numFmtId="0" fontId="0" fillId="6" borderId="21" xfId="0" applyFill="1" applyBorder="1"/>
    <xf numFmtId="0" fontId="0" fillId="6" borderId="9" xfId="0" applyFill="1" applyBorder="1"/>
    <xf numFmtId="0" fontId="0" fillId="0" borderId="0" xfId="0" applyProtection="1">
      <protection locked="0"/>
    </xf>
    <xf numFmtId="0" fontId="0" fillId="6" borderId="20" xfId="0" applyFill="1" applyBorder="1" applyProtection="1">
      <protection locked="0"/>
    </xf>
    <xf numFmtId="0" fontId="0" fillId="6" borderId="20" xfId="0" applyFill="1" applyBorder="1" applyAlignment="1">
      <alignment horizontal="left"/>
    </xf>
    <xf numFmtId="0" fontId="0" fillId="6" borderId="22" xfId="0" applyFill="1" applyBorder="1" applyAlignment="1">
      <alignment horizontal="left"/>
    </xf>
    <xf numFmtId="0" fontId="0" fillId="6" borderId="23" xfId="0" applyFill="1" applyBorder="1" applyAlignment="1">
      <alignment horizontal="left"/>
    </xf>
    <xf numFmtId="0" fontId="1" fillId="2" borderId="0" xfId="0" applyFont="1" applyFill="1" applyAlignment="1">
      <alignment textRotation="90"/>
    </xf>
    <xf numFmtId="0" fontId="1" fillId="5" borderId="0" xfId="0" applyFont="1" applyFill="1" applyAlignment="1">
      <alignment textRotation="90"/>
    </xf>
    <xf numFmtId="0" fontId="1" fillId="3" borderId="0" xfId="0" applyFont="1" applyFill="1" applyAlignment="1">
      <alignment textRotation="90"/>
    </xf>
    <xf numFmtId="0" fontId="1" fillId="8" borderId="0" xfId="0" applyFont="1" applyFill="1" applyAlignment="1">
      <alignment textRotation="90"/>
    </xf>
    <xf numFmtId="0" fontId="1" fillId="4" borderId="0" xfId="0" applyFont="1" applyFill="1" applyAlignment="1">
      <alignment textRotation="90"/>
    </xf>
    <xf numFmtId="0" fontId="3" fillId="6" borderId="0" xfId="0" applyFont="1" applyFill="1"/>
    <xf numFmtId="0" fontId="2" fillId="6" borderId="0" xfId="0" applyFont="1" applyFill="1"/>
    <xf numFmtId="0" fontId="4" fillId="6" borderId="0" xfId="0" applyFont="1" applyFill="1"/>
    <xf numFmtId="0" fontId="4" fillId="8" borderId="9" xfId="0" quotePrefix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4DB3BD-922A-46FD-ACA8-BADE98927B61}">
  <dimension ref="A1:AL45"/>
  <sheetViews>
    <sheetView tabSelected="1" topLeftCell="A2" zoomScaleNormal="100" workbookViewId="0">
      <selection activeCell="AN3" sqref="AN3"/>
    </sheetView>
  </sheetViews>
  <sheetFormatPr defaultRowHeight="15" x14ac:dyDescent="0.25"/>
  <cols>
    <col min="3" max="3" width="3.7109375" customWidth="1"/>
    <col min="4" max="11" width="3.7109375" bestFit="1" customWidth="1"/>
    <col min="12" max="12" width="3.7109375" customWidth="1"/>
    <col min="13" max="27" width="3.7109375" bestFit="1" customWidth="1"/>
    <col min="28" max="28" width="3.7109375" customWidth="1"/>
    <col min="29" max="30" width="3.7109375" bestFit="1" customWidth="1"/>
    <col min="31" max="31" width="3.7109375" customWidth="1"/>
    <col min="32" max="32" width="8.28515625" customWidth="1"/>
    <col min="33" max="33" width="3.7109375" style="7" customWidth="1"/>
    <col min="38" max="38" width="9.85546875" bestFit="1" customWidth="1"/>
  </cols>
  <sheetData>
    <row r="1" spans="1:38" hidden="1" x14ac:dyDescent="0.25">
      <c r="AE1" s="24"/>
    </row>
    <row r="2" spans="1:38" x14ac:dyDescent="0.25">
      <c r="A2" s="44" t="s">
        <v>46</v>
      </c>
      <c r="B2" s="45"/>
      <c r="C2" s="45"/>
      <c r="AE2" s="24"/>
    </row>
    <row r="3" spans="1:38" ht="408.75" customHeight="1" thickBot="1" x14ac:dyDescent="0.3">
      <c r="C3" s="39" t="s">
        <v>43</v>
      </c>
      <c r="D3" s="39" t="s">
        <v>38</v>
      </c>
      <c r="E3" s="39" t="s">
        <v>39</v>
      </c>
      <c r="F3" s="39" t="s">
        <v>15</v>
      </c>
      <c r="G3" s="39" t="s">
        <v>16</v>
      </c>
      <c r="H3" s="39" t="s">
        <v>17</v>
      </c>
      <c r="I3" s="39" t="s">
        <v>18</v>
      </c>
      <c r="J3" s="39" t="s">
        <v>19</v>
      </c>
      <c r="K3" s="39" t="s">
        <v>20</v>
      </c>
      <c r="L3" s="40" t="s">
        <v>21</v>
      </c>
      <c r="M3" s="41" t="s">
        <v>22</v>
      </c>
      <c r="N3" s="41" t="s">
        <v>40</v>
      </c>
      <c r="O3" s="41" t="s">
        <v>23</v>
      </c>
      <c r="P3" s="41" t="s">
        <v>24</v>
      </c>
      <c r="Q3" s="41" t="s">
        <v>25</v>
      </c>
      <c r="R3" s="41" t="s">
        <v>26</v>
      </c>
      <c r="S3" s="41" t="s">
        <v>27</v>
      </c>
      <c r="T3" s="41" t="s">
        <v>28</v>
      </c>
      <c r="U3" s="41" t="s">
        <v>29</v>
      </c>
      <c r="V3" s="42" t="s">
        <v>30</v>
      </c>
      <c r="W3" s="42" t="s">
        <v>41</v>
      </c>
      <c r="X3" s="42" t="s">
        <v>31</v>
      </c>
      <c r="Y3" s="42" t="s">
        <v>42</v>
      </c>
      <c r="Z3" s="42" t="s">
        <v>33</v>
      </c>
      <c r="AA3" s="42" t="s">
        <v>34</v>
      </c>
      <c r="AB3" s="42" t="s">
        <v>37</v>
      </c>
      <c r="AC3" s="43" t="s">
        <v>35</v>
      </c>
      <c r="AD3" s="43" t="s">
        <v>36</v>
      </c>
      <c r="AE3" s="10" t="s">
        <v>0</v>
      </c>
      <c r="AF3" s="20"/>
      <c r="AG3" s="8"/>
    </row>
    <row r="4" spans="1:38" ht="15.75" thickBot="1" x14ac:dyDescent="0.3">
      <c r="B4" t="s">
        <v>1</v>
      </c>
      <c r="C4" s="11">
        <v>3</v>
      </c>
      <c r="D4" s="12">
        <v>3</v>
      </c>
      <c r="E4" s="12">
        <v>3</v>
      </c>
      <c r="F4" s="12">
        <v>3</v>
      </c>
      <c r="G4" s="12">
        <v>3</v>
      </c>
      <c r="H4" s="12">
        <v>3</v>
      </c>
      <c r="I4" s="12">
        <v>3</v>
      </c>
      <c r="J4" s="12">
        <v>3</v>
      </c>
      <c r="K4" s="13">
        <v>3</v>
      </c>
      <c r="L4" s="31">
        <v>3</v>
      </c>
      <c r="M4" s="30">
        <v>2</v>
      </c>
      <c r="N4" s="12">
        <v>2</v>
      </c>
      <c r="O4" s="12">
        <v>2</v>
      </c>
      <c r="P4" s="13">
        <v>2</v>
      </c>
      <c r="Q4" s="13">
        <v>2</v>
      </c>
      <c r="R4" s="13">
        <v>2</v>
      </c>
      <c r="S4" s="13">
        <v>2</v>
      </c>
      <c r="T4" s="13">
        <v>2</v>
      </c>
      <c r="U4" s="13">
        <v>2</v>
      </c>
      <c r="V4" s="13">
        <v>1</v>
      </c>
      <c r="W4" s="13">
        <v>1</v>
      </c>
      <c r="X4" s="13">
        <v>1</v>
      </c>
      <c r="Y4" s="13">
        <v>1</v>
      </c>
      <c r="Z4" s="13">
        <v>1</v>
      </c>
      <c r="AA4" s="13">
        <v>1</v>
      </c>
      <c r="AB4" s="13">
        <v>1</v>
      </c>
      <c r="AC4" s="13">
        <v>8</v>
      </c>
      <c r="AD4" s="13">
        <v>12</v>
      </c>
      <c r="AE4" s="22"/>
      <c r="AF4" s="9"/>
      <c r="AJ4" s="1" t="s">
        <v>2</v>
      </c>
      <c r="AK4" s="2" t="s">
        <v>12</v>
      </c>
      <c r="AL4" s="3" t="s">
        <v>3</v>
      </c>
    </row>
    <row r="5" spans="1:38" x14ac:dyDescent="0.25">
      <c r="B5" s="14" t="s">
        <v>4</v>
      </c>
      <c r="C5" s="15">
        <v>1</v>
      </c>
      <c r="D5" s="16">
        <v>1</v>
      </c>
      <c r="E5" s="16">
        <v>1</v>
      </c>
      <c r="F5" s="16">
        <v>1</v>
      </c>
      <c r="G5" s="16">
        <v>1</v>
      </c>
      <c r="H5" s="16">
        <v>1</v>
      </c>
      <c r="I5" s="16">
        <v>1</v>
      </c>
      <c r="J5" s="16">
        <v>1</v>
      </c>
      <c r="K5" s="16">
        <v>1</v>
      </c>
      <c r="L5" s="16">
        <v>1</v>
      </c>
      <c r="M5" s="16">
        <v>1</v>
      </c>
      <c r="N5" s="16">
        <v>1</v>
      </c>
      <c r="O5" s="16">
        <v>1</v>
      </c>
      <c r="P5" s="17">
        <v>1</v>
      </c>
      <c r="Q5" s="17">
        <v>1</v>
      </c>
      <c r="R5" s="17">
        <v>1</v>
      </c>
      <c r="S5" s="17">
        <v>1</v>
      </c>
      <c r="T5" s="17">
        <v>1</v>
      </c>
      <c r="U5" s="17">
        <v>1</v>
      </c>
      <c r="V5" s="17">
        <v>1</v>
      </c>
      <c r="W5" s="17">
        <v>1</v>
      </c>
      <c r="X5" s="17">
        <v>1</v>
      </c>
      <c r="Y5" s="17">
        <v>1</v>
      </c>
      <c r="Z5" s="17">
        <v>1</v>
      </c>
      <c r="AA5" s="17">
        <v>1</v>
      </c>
      <c r="AB5" s="17">
        <v>1</v>
      </c>
      <c r="AC5" s="17">
        <v>1</v>
      </c>
      <c r="AD5" s="17">
        <v>1</v>
      </c>
      <c r="AE5" s="23"/>
      <c r="AF5" s="14" t="str">
        <f t="shared" ref="AF5:AF12" si="0">B5</f>
        <v>PELLE</v>
      </c>
      <c r="AG5" s="6"/>
      <c r="AJ5" s="27" t="s">
        <v>13</v>
      </c>
      <c r="AK5" s="29">
        <v>0</v>
      </c>
      <c r="AL5" s="5">
        <v>0</v>
      </c>
    </row>
    <row r="6" spans="1:38" ht="15.75" thickBot="1" x14ac:dyDescent="0.3">
      <c r="B6" s="19" t="s">
        <v>7</v>
      </c>
      <c r="C6" s="18">
        <f>+C$4*C5</f>
        <v>3</v>
      </c>
      <c r="D6" s="18">
        <f t="shared" ref="D6:AD6" si="1">+D$4*D5</f>
        <v>3</v>
      </c>
      <c r="E6" s="18">
        <f t="shared" si="1"/>
        <v>3</v>
      </c>
      <c r="F6" s="18">
        <f t="shared" si="1"/>
        <v>3</v>
      </c>
      <c r="G6" s="18">
        <f t="shared" si="1"/>
        <v>3</v>
      </c>
      <c r="H6" s="18">
        <f t="shared" si="1"/>
        <v>3</v>
      </c>
      <c r="I6" s="18">
        <f t="shared" si="1"/>
        <v>3</v>
      </c>
      <c r="J6" s="18">
        <f t="shared" si="1"/>
        <v>3</v>
      </c>
      <c r="K6" s="18">
        <f>+K$4*K5</f>
        <v>3</v>
      </c>
      <c r="L6" s="18">
        <f>+L$4*L5</f>
        <v>3</v>
      </c>
      <c r="M6" s="18">
        <f t="shared" si="1"/>
        <v>2</v>
      </c>
      <c r="N6" s="18">
        <f t="shared" si="1"/>
        <v>2</v>
      </c>
      <c r="O6" s="18">
        <f t="shared" si="1"/>
        <v>2</v>
      </c>
      <c r="P6" s="18">
        <f t="shared" si="1"/>
        <v>2</v>
      </c>
      <c r="Q6" s="18">
        <f t="shared" si="1"/>
        <v>2</v>
      </c>
      <c r="R6" s="18">
        <f t="shared" si="1"/>
        <v>2</v>
      </c>
      <c r="S6" s="18">
        <f t="shared" si="1"/>
        <v>2</v>
      </c>
      <c r="T6" s="18">
        <f t="shared" si="1"/>
        <v>2</v>
      </c>
      <c r="U6" s="18">
        <f t="shared" si="1"/>
        <v>2</v>
      </c>
      <c r="V6" s="18">
        <f t="shared" si="1"/>
        <v>1</v>
      </c>
      <c r="W6" s="18">
        <f t="shared" si="1"/>
        <v>1</v>
      </c>
      <c r="X6" s="18">
        <f t="shared" si="1"/>
        <v>1</v>
      </c>
      <c r="Y6" s="18">
        <f t="shared" si="1"/>
        <v>1</v>
      </c>
      <c r="Z6" s="18">
        <f t="shared" si="1"/>
        <v>1</v>
      </c>
      <c r="AA6" s="18">
        <f t="shared" si="1"/>
        <v>1</v>
      </c>
      <c r="AB6" s="18">
        <f t="shared" si="1"/>
        <v>1</v>
      </c>
      <c r="AC6" s="18">
        <f t="shared" si="1"/>
        <v>8</v>
      </c>
      <c r="AD6" s="21">
        <f t="shared" si="1"/>
        <v>12</v>
      </c>
      <c r="AE6" s="25">
        <f>SUM(C6:AD6)</f>
        <v>75</v>
      </c>
      <c r="AF6" s="26" t="str">
        <f t="shared" si="0"/>
        <v>Summa</v>
      </c>
      <c r="AG6" s="6"/>
      <c r="AJ6" s="4" t="s">
        <v>10</v>
      </c>
      <c r="AK6" s="28" t="s">
        <v>44</v>
      </c>
      <c r="AL6" s="5">
        <v>35</v>
      </c>
    </row>
    <row r="7" spans="1:38" x14ac:dyDescent="0.25">
      <c r="B7" s="14" t="s">
        <v>5</v>
      </c>
      <c r="C7" s="15">
        <v>1</v>
      </c>
      <c r="D7" s="15">
        <v>1</v>
      </c>
      <c r="E7" s="15">
        <v>1</v>
      </c>
      <c r="F7" s="15">
        <v>1</v>
      </c>
      <c r="G7" s="15">
        <v>1</v>
      </c>
      <c r="H7" s="15">
        <v>1</v>
      </c>
      <c r="I7" s="15">
        <v>1</v>
      </c>
      <c r="J7" s="15">
        <v>1</v>
      </c>
      <c r="K7" s="15">
        <v>1</v>
      </c>
      <c r="L7" s="15">
        <v>1</v>
      </c>
      <c r="M7" s="15">
        <v>1</v>
      </c>
      <c r="N7" s="15">
        <v>1</v>
      </c>
      <c r="O7" s="15">
        <v>1</v>
      </c>
      <c r="P7" s="15">
        <v>1</v>
      </c>
      <c r="Q7" s="15">
        <v>1</v>
      </c>
      <c r="R7" s="15">
        <v>1</v>
      </c>
      <c r="S7" s="15">
        <v>1</v>
      </c>
      <c r="T7" s="15">
        <v>1</v>
      </c>
      <c r="U7" s="15">
        <v>1</v>
      </c>
      <c r="V7" s="15">
        <v>1</v>
      </c>
      <c r="W7" s="15">
        <v>1</v>
      </c>
      <c r="X7" s="15">
        <v>1</v>
      </c>
      <c r="Y7" s="15">
        <v>1</v>
      </c>
      <c r="Z7" s="15">
        <v>1</v>
      </c>
      <c r="AA7" s="15">
        <v>1</v>
      </c>
      <c r="AB7" s="15">
        <v>1</v>
      </c>
      <c r="AC7" s="15">
        <v>1</v>
      </c>
      <c r="AD7" s="15">
        <v>1</v>
      </c>
      <c r="AE7" s="23"/>
      <c r="AF7" s="14" t="str">
        <f t="shared" si="0"/>
        <v>KALLE</v>
      </c>
      <c r="AG7" s="6"/>
      <c r="AJ7" s="4" t="s">
        <v>6</v>
      </c>
      <c r="AK7" s="47" t="s">
        <v>45</v>
      </c>
      <c r="AL7" s="5">
        <v>85</v>
      </c>
    </row>
    <row r="8" spans="1:38" ht="15.75" thickBot="1" x14ac:dyDescent="0.3">
      <c r="B8" s="19" t="s">
        <v>7</v>
      </c>
      <c r="C8" s="18">
        <f>+C$4*C7</f>
        <v>3</v>
      </c>
      <c r="D8" s="18">
        <f t="shared" ref="D8" si="2">+D$4*D7</f>
        <v>3</v>
      </c>
      <c r="E8" s="18">
        <f t="shared" ref="E8" si="3">+E$4*E7</f>
        <v>3</v>
      </c>
      <c r="F8" s="18">
        <f>+F$4*F7</f>
        <v>3</v>
      </c>
      <c r="G8" s="18">
        <f t="shared" ref="G8" si="4">+G$4*G7</f>
        <v>3</v>
      </c>
      <c r="H8" s="18">
        <f t="shared" ref="H8" si="5">+H$4*H7</f>
        <v>3</v>
      </c>
      <c r="I8" s="18">
        <f t="shared" ref="I8" si="6">+I$4*I7</f>
        <v>3</v>
      </c>
      <c r="J8" s="18">
        <f t="shared" ref="J8" si="7">+J$4*J7</f>
        <v>3</v>
      </c>
      <c r="K8" s="18">
        <f t="shared" ref="K8" si="8">+K$4*K7</f>
        <v>3</v>
      </c>
      <c r="L8" s="18">
        <f>+L$4*L7</f>
        <v>3</v>
      </c>
      <c r="M8" s="18">
        <f t="shared" ref="M8" si="9">+M$4*M7</f>
        <v>2</v>
      </c>
      <c r="N8" s="18">
        <f t="shared" ref="N8" si="10">+N$4*N7</f>
        <v>2</v>
      </c>
      <c r="O8" s="18">
        <f t="shared" ref="O8" si="11">+O$4*O7</f>
        <v>2</v>
      </c>
      <c r="P8" s="18">
        <f t="shared" ref="P8" si="12">+P$4*P7</f>
        <v>2</v>
      </c>
      <c r="Q8" s="18">
        <f t="shared" ref="Q8" si="13">+Q$4*Q7</f>
        <v>2</v>
      </c>
      <c r="R8" s="18">
        <f t="shared" ref="R8" si="14">+R$4*R7</f>
        <v>2</v>
      </c>
      <c r="S8" s="18">
        <f t="shared" ref="S8" si="15">+S$4*S7</f>
        <v>2</v>
      </c>
      <c r="T8" s="18">
        <f t="shared" ref="T8" si="16">+T$4*T7</f>
        <v>2</v>
      </c>
      <c r="U8" s="18">
        <f t="shared" ref="U8" si="17">+U$4*U7</f>
        <v>2</v>
      </c>
      <c r="V8" s="18">
        <f t="shared" ref="V8" si="18">+V$4*V7</f>
        <v>1</v>
      </c>
      <c r="W8" s="18">
        <f t="shared" ref="W8" si="19">+W$4*W7</f>
        <v>1</v>
      </c>
      <c r="X8" s="18">
        <f t="shared" ref="X8" si="20">+X$4*X7</f>
        <v>1</v>
      </c>
      <c r="Y8" s="18">
        <f t="shared" ref="Y8" si="21">+Y$4*Y7</f>
        <v>1</v>
      </c>
      <c r="Z8" s="18">
        <f t="shared" ref="Z8" si="22">+Z$4*Z7</f>
        <v>1</v>
      </c>
      <c r="AA8" s="18">
        <f t="shared" ref="AA8:AB8" si="23">+AA$4*AA7</f>
        <v>1</v>
      </c>
      <c r="AB8" s="18">
        <f t="shared" si="23"/>
        <v>1</v>
      </c>
      <c r="AC8" s="18">
        <f t="shared" ref="AC8" si="24">+AC$4*AC7</f>
        <v>8</v>
      </c>
      <c r="AD8" s="21">
        <f t="shared" ref="AD8" si="25">+AD$4*AD7</f>
        <v>12</v>
      </c>
      <c r="AE8" s="25">
        <f>SUM(C8:AD8)</f>
        <v>75</v>
      </c>
      <c r="AF8" s="26" t="str">
        <f t="shared" si="0"/>
        <v>Summa</v>
      </c>
      <c r="AG8" s="6"/>
      <c r="AJ8" s="4" t="s">
        <v>11</v>
      </c>
      <c r="AK8" s="28" t="s">
        <v>14</v>
      </c>
      <c r="AL8" s="5">
        <v>135</v>
      </c>
    </row>
    <row r="9" spans="1:38" x14ac:dyDescent="0.25">
      <c r="B9" s="14" t="s">
        <v>8</v>
      </c>
      <c r="C9" s="15">
        <v>1</v>
      </c>
      <c r="D9" s="16">
        <v>1</v>
      </c>
      <c r="E9" s="16">
        <v>1</v>
      </c>
      <c r="F9" s="16">
        <v>1</v>
      </c>
      <c r="G9" s="16">
        <v>1</v>
      </c>
      <c r="H9" s="16">
        <v>1</v>
      </c>
      <c r="I9" s="16">
        <v>1</v>
      </c>
      <c r="J9" s="16">
        <v>1</v>
      </c>
      <c r="K9" s="16">
        <v>1</v>
      </c>
      <c r="L9" s="16">
        <v>1</v>
      </c>
      <c r="M9" s="16">
        <v>1</v>
      </c>
      <c r="N9" s="16">
        <v>1</v>
      </c>
      <c r="O9" s="16">
        <v>1</v>
      </c>
      <c r="P9" s="16">
        <v>1</v>
      </c>
      <c r="Q9" s="16">
        <v>1</v>
      </c>
      <c r="R9" s="16">
        <v>1</v>
      </c>
      <c r="S9" s="16">
        <v>1</v>
      </c>
      <c r="T9" s="16">
        <v>1</v>
      </c>
      <c r="U9" s="16">
        <v>1</v>
      </c>
      <c r="V9" s="16">
        <v>1</v>
      </c>
      <c r="W9" s="16">
        <v>1</v>
      </c>
      <c r="X9" s="16">
        <v>1</v>
      </c>
      <c r="Y9" s="16">
        <v>1</v>
      </c>
      <c r="Z9" s="16">
        <v>1</v>
      </c>
      <c r="AA9" s="16">
        <v>1</v>
      </c>
      <c r="AB9" s="16">
        <v>1</v>
      </c>
      <c r="AC9" s="16">
        <v>1</v>
      </c>
      <c r="AD9" s="16">
        <v>1</v>
      </c>
      <c r="AE9" s="23"/>
      <c r="AF9" s="14" t="str">
        <f t="shared" si="0"/>
        <v>BOSSE</v>
      </c>
    </row>
    <row r="10" spans="1:38" ht="15.75" thickBot="1" x14ac:dyDescent="0.3">
      <c r="B10" s="19" t="s">
        <v>7</v>
      </c>
      <c r="C10" s="18">
        <f>+C$4*C9</f>
        <v>3</v>
      </c>
      <c r="D10" s="18">
        <f t="shared" ref="D10" si="26">+D$4*D9</f>
        <v>3</v>
      </c>
      <c r="E10" s="18">
        <f t="shared" ref="E10" si="27">+E$4*E9</f>
        <v>3</v>
      </c>
      <c r="F10" s="18">
        <f>+F$4*F9</f>
        <v>3</v>
      </c>
      <c r="G10" s="18">
        <f t="shared" ref="G10" si="28">+G$4*G9</f>
        <v>3</v>
      </c>
      <c r="H10" s="18">
        <f t="shared" ref="H10" si="29">+H$4*H9</f>
        <v>3</v>
      </c>
      <c r="I10" s="18">
        <f t="shared" ref="I10" si="30">+I$4*I9</f>
        <v>3</v>
      </c>
      <c r="J10" s="18">
        <f t="shared" ref="J10" si="31">+J$4*J9</f>
        <v>3</v>
      </c>
      <c r="K10" s="18">
        <f t="shared" ref="K10" si="32">+K$4*K9</f>
        <v>3</v>
      </c>
      <c r="L10" s="18">
        <f>+L$4*L9</f>
        <v>3</v>
      </c>
      <c r="M10" s="18">
        <f t="shared" ref="M10" si="33">+M$4*M9</f>
        <v>2</v>
      </c>
      <c r="N10" s="18">
        <f t="shared" ref="N10" si="34">+N$4*N9</f>
        <v>2</v>
      </c>
      <c r="O10" s="18">
        <f t="shared" ref="O10" si="35">+O$4*O9</f>
        <v>2</v>
      </c>
      <c r="P10" s="18">
        <f t="shared" ref="P10" si="36">+P$4*P9</f>
        <v>2</v>
      </c>
      <c r="Q10" s="18">
        <f t="shared" ref="Q10" si="37">+Q$4*Q9</f>
        <v>2</v>
      </c>
      <c r="R10" s="18">
        <f t="shared" ref="R10" si="38">+R$4*R9</f>
        <v>2</v>
      </c>
      <c r="S10" s="18">
        <f t="shared" ref="S10" si="39">+S$4*S9</f>
        <v>2</v>
      </c>
      <c r="T10" s="18">
        <f t="shared" ref="T10" si="40">+T$4*T9</f>
        <v>2</v>
      </c>
      <c r="U10" s="18">
        <f t="shared" ref="U10" si="41">+U$4*U9</f>
        <v>2</v>
      </c>
      <c r="V10" s="18">
        <f t="shared" ref="V10" si="42">+V$4*V9</f>
        <v>1</v>
      </c>
      <c r="W10" s="18">
        <f t="shared" ref="W10" si="43">+W$4*W9</f>
        <v>1</v>
      </c>
      <c r="X10" s="18">
        <f t="shared" ref="X10" si="44">+X$4*X9</f>
        <v>1</v>
      </c>
      <c r="Y10" s="18">
        <f t="shared" ref="Y10" si="45">+Y$4*Y9</f>
        <v>1</v>
      </c>
      <c r="Z10" s="18">
        <f t="shared" ref="Z10" si="46">+Z$4*Z9</f>
        <v>1</v>
      </c>
      <c r="AA10" s="18">
        <f t="shared" ref="AA10:AB10" si="47">+AA$4*AA9</f>
        <v>1</v>
      </c>
      <c r="AB10" s="18">
        <f t="shared" si="47"/>
        <v>1</v>
      </c>
      <c r="AC10" s="18">
        <f t="shared" ref="AC10" si="48">+AC$4*AC9</f>
        <v>8</v>
      </c>
      <c r="AD10" s="21">
        <f t="shared" ref="AD10" si="49">+AD$4*AD9</f>
        <v>12</v>
      </c>
      <c r="AE10" s="25">
        <f>SUM(C10:AD10)</f>
        <v>75</v>
      </c>
      <c r="AF10" s="26" t="str">
        <f t="shared" si="0"/>
        <v>Summa</v>
      </c>
    </row>
    <row r="11" spans="1:38" x14ac:dyDescent="0.25">
      <c r="B11" s="14" t="s">
        <v>9</v>
      </c>
      <c r="C11" s="15">
        <v>1</v>
      </c>
      <c r="D11" s="16">
        <v>1</v>
      </c>
      <c r="E11" s="16">
        <v>1</v>
      </c>
      <c r="F11" s="16">
        <v>1</v>
      </c>
      <c r="G11" s="16">
        <v>1</v>
      </c>
      <c r="H11" s="16">
        <v>1</v>
      </c>
      <c r="I11" s="16">
        <v>1</v>
      </c>
      <c r="J11" s="16">
        <v>1</v>
      </c>
      <c r="K11" s="16">
        <v>1</v>
      </c>
      <c r="L11" s="16">
        <v>1</v>
      </c>
      <c r="M11" s="16">
        <v>1</v>
      </c>
      <c r="N11" s="16">
        <v>1</v>
      </c>
      <c r="O11" s="16">
        <v>1</v>
      </c>
      <c r="P11" s="16">
        <v>1</v>
      </c>
      <c r="Q11" s="16">
        <v>1</v>
      </c>
      <c r="R11" s="16">
        <v>1</v>
      </c>
      <c r="S11" s="16">
        <v>1</v>
      </c>
      <c r="T11" s="16">
        <v>1</v>
      </c>
      <c r="U11" s="16">
        <v>1</v>
      </c>
      <c r="V11" s="16">
        <v>1</v>
      </c>
      <c r="W11" s="16">
        <v>1</v>
      </c>
      <c r="X11" s="16">
        <v>1</v>
      </c>
      <c r="Y11" s="16">
        <v>1</v>
      </c>
      <c r="Z11" s="16">
        <v>1</v>
      </c>
      <c r="AA11" s="16">
        <v>1</v>
      </c>
      <c r="AB11" s="16">
        <v>1</v>
      </c>
      <c r="AC11" s="16">
        <v>1</v>
      </c>
      <c r="AD11" s="16">
        <v>1</v>
      </c>
      <c r="AE11" s="23"/>
      <c r="AF11" s="14" t="str">
        <f t="shared" si="0"/>
        <v>PEKKA</v>
      </c>
    </row>
    <row r="12" spans="1:38" ht="15.75" thickBot="1" x14ac:dyDescent="0.3">
      <c r="B12" s="19" t="s">
        <v>7</v>
      </c>
      <c r="C12" s="18">
        <f>+C$4*C11</f>
        <v>3</v>
      </c>
      <c r="D12" s="18">
        <f t="shared" ref="D12" si="50">+D$4*D11</f>
        <v>3</v>
      </c>
      <c r="E12" s="18">
        <f t="shared" ref="E12" si="51">+E$4*E11</f>
        <v>3</v>
      </c>
      <c r="F12" s="18">
        <f>+F$4*F11</f>
        <v>3</v>
      </c>
      <c r="G12" s="18">
        <f t="shared" ref="G12" si="52">+G$4*G11</f>
        <v>3</v>
      </c>
      <c r="H12" s="18">
        <f t="shared" ref="H12" si="53">+H$4*H11</f>
        <v>3</v>
      </c>
      <c r="I12" s="18">
        <f t="shared" ref="I12" si="54">+I$4*I11</f>
        <v>3</v>
      </c>
      <c r="J12" s="18">
        <f t="shared" ref="J12" si="55">+J$4*J11</f>
        <v>3</v>
      </c>
      <c r="K12" s="18">
        <f>+K$4*K11</f>
        <v>3</v>
      </c>
      <c r="L12" s="18">
        <f>+L$4*L11</f>
        <v>3</v>
      </c>
      <c r="M12" s="18">
        <f t="shared" ref="M12" si="56">+M$4*M11</f>
        <v>2</v>
      </c>
      <c r="N12" s="18">
        <f t="shared" ref="N12" si="57">+N$4*N11</f>
        <v>2</v>
      </c>
      <c r="O12" s="18">
        <f t="shared" ref="O12" si="58">+O$4*O11</f>
        <v>2</v>
      </c>
      <c r="P12" s="18">
        <f t="shared" ref="P12" si="59">+P$4*P11</f>
        <v>2</v>
      </c>
      <c r="Q12" s="18">
        <f t="shared" ref="Q12" si="60">+Q$4*Q11</f>
        <v>2</v>
      </c>
      <c r="R12" s="18">
        <f t="shared" ref="R12" si="61">+R$4*R11</f>
        <v>2</v>
      </c>
      <c r="S12" s="18">
        <f t="shared" ref="S12" si="62">+S$4*S11</f>
        <v>2</v>
      </c>
      <c r="T12" s="18">
        <f t="shared" ref="T12" si="63">+T$4*T11</f>
        <v>2</v>
      </c>
      <c r="U12" s="18">
        <f t="shared" ref="U12" si="64">+U$4*U11</f>
        <v>2</v>
      </c>
      <c r="V12" s="18">
        <f t="shared" ref="V12" si="65">+V$4*V11</f>
        <v>1</v>
      </c>
      <c r="W12" s="18">
        <f t="shared" ref="W12" si="66">+W$4*W11</f>
        <v>1</v>
      </c>
      <c r="X12" s="18">
        <f t="shared" ref="X12" si="67">+X$4*X11</f>
        <v>1</v>
      </c>
      <c r="Y12" s="18">
        <f t="shared" ref="Y12" si="68">+Y$4*Y11</f>
        <v>1</v>
      </c>
      <c r="Z12" s="18">
        <f t="shared" ref="Z12" si="69">+Z$4*Z11</f>
        <v>1</v>
      </c>
      <c r="AA12" s="18">
        <f t="shared" ref="AA12:AB12" si="70">+AA$4*AA11</f>
        <v>1</v>
      </c>
      <c r="AB12" s="18">
        <f t="shared" si="70"/>
        <v>1</v>
      </c>
      <c r="AC12" s="18">
        <f t="shared" ref="AC12" si="71">+AC$4*AC11</f>
        <v>8</v>
      </c>
      <c r="AD12" s="21">
        <f t="shared" ref="AD12" si="72">+AD$4*AD11</f>
        <v>12</v>
      </c>
      <c r="AE12" s="25">
        <f>SUM(C12:AD12)</f>
        <v>75</v>
      </c>
      <c r="AF12" s="26" t="str">
        <f t="shared" si="0"/>
        <v>Summa</v>
      </c>
    </row>
    <row r="13" spans="1:38" x14ac:dyDescent="0.25"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</row>
    <row r="14" spans="1:38" x14ac:dyDescent="0.25">
      <c r="B14" s="34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</row>
    <row r="15" spans="1:38" x14ac:dyDescent="0.25">
      <c r="B15" s="34"/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</row>
    <row r="16" spans="1:38" x14ac:dyDescent="0.25">
      <c r="B16" s="34"/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</row>
    <row r="17" spans="2:32" x14ac:dyDescent="0.25">
      <c r="B17" s="35" t="s">
        <v>12</v>
      </c>
      <c r="C17" s="7" t="s">
        <v>32</v>
      </c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</row>
    <row r="18" spans="2:32" x14ac:dyDescent="0.25">
      <c r="B18" s="36">
        <f>+C4</f>
        <v>3</v>
      </c>
      <c r="C18" s="7" t="str">
        <f>C3</f>
        <v xml:space="preserve">1. Extra arbete till följd av barn och vårdnadshavare  med varierande behov (t.ex. utåtagerande eller kulturell bakgrund) </v>
      </c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</row>
    <row r="19" spans="2:32" x14ac:dyDescent="0.25">
      <c r="B19" s="36">
        <f>+D4</f>
        <v>3</v>
      </c>
      <c r="C19" s="7" t="str">
        <f>D3</f>
        <v>2. Hemmasittare_elever med ohälsa_IP/ÅP elever</v>
      </c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</row>
    <row r="20" spans="2:32" x14ac:dyDescent="0.25">
      <c r="B20" s="36">
        <f>+E4</f>
        <v>3</v>
      </c>
      <c r="C20" s="7" t="str">
        <f>E3</f>
        <v>3.Klasslärare/klassföreståndare i en  7-9  grupp som handleder  och organiserar stödåtgärder pga IP/ÅP</v>
      </c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</row>
    <row r="21" spans="2:32" x14ac:dyDescent="0.25">
      <c r="B21" s="36">
        <f>+F4</f>
        <v>3</v>
      </c>
      <c r="C21" s="7" t="str">
        <f>F3</f>
        <v>4.Framställning av läromedel</v>
      </c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</row>
    <row r="22" spans="2:32" x14ac:dyDescent="0.25">
      <c r="B22" s="36">
        <f>+G4</f>
        <v>3</v>
      </c>
      <c r="C22" s="7" t="str">
        <f>G3</f>
        <v>5.Deltar i EHG, speciellt för speciallärare</v>
      </c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</row>
    <row r="23" spans="2:32" x14ac:dyDescent="0.25">
      <c r="B23" s="36">
        <f>+H4</f>
        <v>3</v>
      </c>
      <c r="C23" s="7" t="str">
        <f>H3</f>
        <v>6.Mentor eller handledare i en grupp </v>
      </c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</row>
    <row r="24" spans="2:32" x14ac:dyDescent="0.25">
      <c r="B24" s="36">
        <f>+I4</f>
        <v>3</v>
      </c>
      <c r="C24" s="7" t="str">
        <f>I3</f>
        <v>7.Ledare för arbetsgrupp</v>
      </c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</row>
    <row r="25" spans="2:32" x14ac:dyDescent="0.25">
      <c r="B25" s="36">
        <f>+J4</f>
        <v>3</v>
      </c>
      <c r="C25" s="7" t="str">
        <f>J3</f>
        <v>8. Långa projekt som vara över flera terminer, tex. skrivande skola, läsande skola</v>
      </c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</row>
    <row r="26" spans="2:32" x14ac:dyDescent="0.25">
      <c r="B26" s="37">
        <f>+K4</f>
        <v>3</v>
      </c>
      <c r="C26" s="32" t="str">
        <f>K3</f>
        <v>9. IT-ansvariga pedagoger</v>
      </c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</row>
    <row r="27" spans="2:32" x14ac:dyDescent="0.25">
      <c r="B27" s="38">
        <f>+L4</f>
        <v>3</v>
      </c>
      <c r="C27" s="33" t="str">
        <f>L3</f>
        <v xml:space="preserve">*10  Övrig uppgift  1-3 poäng (kan ges ifall behov finns lokalt, t.ex. medlem i ledningsgrupp) </v>
      </c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</row>
    <row r="28" spans="2:32" x14ac:dyDescent="0.25">
      <c r="B28" s="36">
        <f>+M4</f>
        <v>2</v>
      </c>
      <c r="C28" s="7" t="str">
        <f>M3</f>
        <v>11. Klassansvar åk 7-9 och 1-6</v>
      </c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</row>
    <row r="29" spans="2:32" x14ac:dyDescent="0.25">
      <c r="B29" s="36">
        <f>+N4</f>
        <v>2</v>
      </c>
      <c r="C29" s="7" t="str">
        <f>N3</f>
        <v>12. Stora gruppstorlekar ( åk 1-2 21+, åk 3-6 23+, sammansatta klasser 21+, sammansatta klasser med fler än 2 årskurser)</v>
      </c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</row>
    <row r="30" spans="2:32" x14ac:dyDescent="0.25">
      <c r="B30" s="36">
        <f>+O4</f>
        <v>2</v>
      </c>
      <c r="C30" s="7" t="str">
        <f>O3</f>
        <v>13. Merarbete pga av integrerade elever från specialklassen i vanlig undervisning</v>
      </c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</row>
    <row r="31" spans="2:32" x14ac:dyDescent="0.25">
      <c r="B31" s="36">
        <f>+P4</f>
        <v>2</v>
      </c>
      <c r="C31" s="7" t="str">
        <f>P3</f>
        <v>14. Medlem i arbetsgrupp</v>
      </c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</row>
    <row r="32" spans="2:32" x14ac:dyDescent="0.25">
      <c r="B32" s="36">
        <f>+Q4</f>
        <v>2</v>
      </c>
      <c r="C32" s="7" t="str">
        <f>Q3</f>
        <v>15. Mentorskap/ kollegialt lärande</v>
      </c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</row>
    <row r="33" spans="2:32" x14ac:dyDescent="0.25">
      <c r="B33" s="36">
        <f>+R4</f>
        <v>2</v>
      </c>
      <c r="C33" s="7" t="str">
        <f>R3</f>
        <v>16. Skolpoliser och patruller</v>
      </c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</row>
    <row r="34" spans="2:32" x14ac:dyDescent="0.25">
      <c r="B34" s="36">
        <f>+S4</f>
        <v>2</v>
      </c>
      <c r="C34" s="7" t="str">
        <f>S3</f>
        <v>17. Förenkla läromedel (FBU)</v>
      </c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</row>
    <row r="35" spans="2:32" x14ac:dyDescent="0.25">
      <c r="B35" s="36">
        <f>+T4</f>
        <v>2</v>
      </c>
      <c r="C35" s="7" t="str">
        <f>T3</f>
        <v>18. Lärare som hanterar schemaläggning för flera personer, t.ex sin egen, elevernas, rasterna, assisternas m.fl  i första hand studiolärare och specialklasslärare</v>
      </c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</row>
    <row r="36" spans="2:32" x14ac:dyDescent="0.25">
      <c r="B36" s="37">
        <f>+U4</f>
        <v>2</v>
      </c>
      <c r="C36" s="32" t="str">
        <f>U3</f>
        <v>19. Handledning av assistenter</v>
      </c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  <c r="AF36" s="32"/>
    </row>
    <row r="37" spans="2:32" x14ac:dyDescent="0.25">
      <c r="B37" s="36">
        <f>+V4</f>
        <v>1</v>
      </c>
      <c r="C37" s="7" t="str">
        <f>V3</f>
        <v>20. Hem och skola samarbete</v>
      </c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</row>
    <row r="38" spans="2:32" x14ac:dyDescent="0.25">
      <c r="B38" s="36">
        <f>+W4</f>
        <v>1</v>
      </c>
      <c r="C38" s="7" t="str">
        <f>W3</f>
        <v>21. Annat övrigt arbete, ex. rastleksaker (utöver egna ämnet, arbetsgivaren tolkar)</v>
      </c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</row>
    <row r="39" spans="2:32" x14ac:dyDescent="0.25">
      <c r="B39" s="36">
        <f>+X4</f>
        <v>1</v>
      </c>
      <c r="C39" s="7" t="str">
        <f>X3</f>
        <v>22. Undervisning som kräver extra språkkunskap (barn med annat modersmål mm)</v>
      </c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</row>
    <row r="40" spans="2:32" x14ac:dyDescent="0.25">
      <c r="B40" s="36">
        <f>+Y4</f>
        <v>1</v>
      </c>
      <c r="C40" s="7" t="str">
        <f>Y3</f>
        <v>23. Medlem i arbetarskyddskommisionen eller motsvarande organ för personalsamarbete</v>
      </c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</row>
    <row r="41" spans="2:32" x14ac:dyDescent="0.25">
      <c r="B41" s="36">
        <f>Z4</f>
        <v>1</v>
      </c>
      <c r="C41" s="46" t="str">
        <f>Z3</f>
        <v>24. Ledare / ansvarig lärare för kortare projekt (t.ex. mattevecka, friluftsdag)</v>
      </c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</row>
    <row r="42" spans="2:32" x14ac:dyDescent="0.25">
      <c r="B42" s="36">
        <f>+AA4</f>
        <v>1</v>
      </c>
      <c r="C42" s="7" t="str">
        <f>AA3</f>
        <v>25. Trivselgruppen (trivsel på arbetsplatsen)</v>
      </c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</row>
    <row r="43" spans="2:32" x14ac:dyDescent="0.25">
      <c r="B43" s="36">
        <f>+AB4</f>
        <v>1</v>
      </c>
      <c r="C43" s="7" t="str">
        <f>AB3</f>
        <v xml:space="preserve">26. Överföringar (klasslärare vid åk 1, klasslärare åk 6, klassföreståndare åk 7) </v>
      </c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</row>
    <row r="44" spans="2:32" x14ac:dyDescent="0.25">
      <c r="B44" s="36">
        <f>+AC4</f>
        <v>8</v>
      </c>
      <c r="C44" s="7" t="str">
        <f>+AC3</f>
        <v>27. Merarbete för vice rektorer/föreståndare</v>
      </c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</row>
    <row r="45" spans="2:32" x14ac:dyDescent="0.25">
      <c r="B45" s="36">
        <f>+AD4</f>
        <v>12</v>
      </c>
      <c r="C45" s="7" t="str">
        <f>+AD3</f>
        <v>28. Merarbete för rektorer/föreståndare</v>
      </c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>Jomala kommun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Jesper Strandvik</dc:creator>
  <cp:lastModifiedBy>Jesper Strandvik</cp:lastModifiedBy>
  <cp:lastPrinted>2025-04-23T10:57:55Z</cp:lastPrinted>
  <dcterms:created xsi:type="dcterms:W3CDTF">2024-11-26T09:30:08Z</dcterms:created>
  <dcterms:modified xsi:type="dcterms:W3CDTF">2025-08-28T12:20:24Z</dcterms:modified>
</cp:coreProperties>
</file>